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inhoff\Desktop\Wirtschaftlichkeit Tier. Produktion\"/>
    </mc:Choice>
  </mc:AlternateContent>
  <bookViews>
    <workbookView xWindow="0" yWindow="0" windowWidth="15360" windowHeight="6516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18" i="1"/>
  <c r="H17" i="1" l="1"/>
  <c r="G17" i="1"/>
  <c r="F17" i="1"/>
  <c r="D17" i="1"/>
  <c r="C17" i="1"/>
  <c r="B17" i="1"/>
  <c r="H10" i="1"/>
  <c r="H18" i="1" s="1"/>
  <c r="G10" i="1"/>
  <c r="G18" i="1" s="1"/>
  <c r="F10" i="1"/>
  <c r="F18" i="1" s="1"/>
  <c r="D10" i="1"/>
  <c r="D18" i="1" s="1"/>
  <c r="C10" i="1"/>
  <c r="C18" i="1" s="1"/>
  <c r="B10" i="1"/>
  <c r="B18" i="1" s="1"/>
  <c r="B33" i="1" l="1"/>
  <c r="B31" i="1"/>
  <c r="B29" i="1"/>
  <c r="B27" i="1"/>
  <c r="B25" i="1"/>
  <c r="B23" i="1"/>
  <c r="B21" i="1"/>
  <c r="B32" i="1"/>
  <c r="B30" i="1"/>
  <c r="B28" i="1"/>
  <c r="B26" i="1"/>
  <c r="B24" i="1"/>
  <c r="B22" i="1"/>
  <c r="H25" i="1"/>
  <c r="H32" i="1"/>
  <c r="H30" i="1"/>
  <c r="H28" i="1"/>
  <c r="H26" i="1"/>
  <c r="H24" i="1"/>
  <c r="H22" i="1"/>
  <c r="H29" i="1"/>
  <c r="H27" i="1"/>
  <c r="H33" i="1"/>
  <c r="H31" i="1"/>
  <c r="H23" i="1"/>
  <c r="H21" i="1"/>
  <c r="G33" i="1"/>
  <c r="G31" i="1"/>
  <c r="G29" i="1"/>
  <c r="G27" i="1"/>
  <c r="G25" i="1"/>
  <c r="G23" i="1"/>
  <c r="G21" i="1"/>
  <c r="G32" i="1"/>
  <c r="G30" i="1"/>
  <c r="G28" i="1"/>
  <c r="G26" i="1"/>
  <c r="G24" i="1"/>
  <c r="G22" i="1"/>
  <c r="D32" i="1"/>
  <c r="D30" i="1"/>
  <c r="D28" i="1"/>
  <c r="D26" i="1"/>
  <c r="D24" i="1"/>
  <c r="D22" i="1"/>
  <c r="D33" i="1"/>
  <c r="D31" i="1"/>
  <c r="D29" i="1"/>
  <c r="D27" i="1"/>
  <c r="D25" i="1"/>
  <c r="D23" i="1"/>
  <c r="D21" i="1"/>
  <c r="C29" i="1"/>
  <c r="C23" i="1"/>
  <c r="C21" i="1"/>
  <c r="C32" i="1"/>
  <c r="C30" i="1"/>
  <c r="C28" i="1"/>
  <c r="C26" i="1"/>
  <c r="C24" i="1"/>
  <c r="C22" i="1"/>
  <c r="C33" i="1"/>
  <c r="C31" i="1"/>
  <c r="C27" i="1"/>
  <c r="C25" i="1"/>
  <c r="F33" i="1"/>
  <c r="F31" i="1"/>
  <c r="F29" i="1"/>
  <c r="F27" i="1"/>
  <c r="F25" i="1"/>
  <c r="F23" i="1"/>
  <c r="F21" i="1"/>
  <c r="F32" i="1"/>
  <c r="F26" i="1"/>
  <c r="F24" i="1"/>
  <c r="F22" i="1"/>
  <c r="F30" i="1"/>
  <c r="F28" i="1"/>
</calcChain>
</file>

<file path=xl/sharedStrings.xml><?xml version="1.0" encoding="utf-8"?>
<sst xmlns="http://schemas.openxmlformats.org/spreadsheetml/2006/main" count="34" uniqueCount="34">
  <si>
    <r>
      <t xml:space="preserve">Was bleibt bei der </t>
    </r>
    <r>
      <rPr>
        <b/>
        <sz val="13"/>
        <color rgb="FFC00000"/>
        <rFont val="Arial"/>
        <family val="2"/>
      </rPr>
      <t>Bullenhaltung je Tier</t>
    </r>
    <r>
      <rPr>
        <b/>
        <sz val="13"/>
        <color theme="1"/>
        <rFont val="Arial"/>
        <family val="2"/>
      </rPr>
      <t xml:space="preserve"> und Mastperiode als Arbeits-Entlohnung</t>
    </r>
  </si>
  <si>
    <t>( brutto ! ) in € pro Std bei unterschiedlichen Kostenansätzen übrig ?</t>
  </si>
  <si>
    <t>Es ist Mast bis zu einem Endgewicht von 720 kg LG unterstellt !</t>
  </si>
  <si>
    <t>variable Kosten : € je Kuh</t>
  </si>
  <si>
    <t>Kostenansätze in € je Bulle und Mastperiode</t>
  </si>
  <si>
    <t>Bestandsergänzung; 85 kg Kalb</t>
  </si>
  <si>
    <r>
      <t>eigenes Getreide:</t>
    </r>
    <r>
      <rPr>
        <sz val="8"/>
        <color theme="1"/>
        <rFont val="Arial"/>
        <family val="2"/>
      </rPr>
      <t xml:space="preserve"> Weizen/Gerste/Roggen </t>
    </r>
  </si>
  <si>
    <t>eigenes Grundf. : Gras + Silo</t>
  </si>
  <si>
    <t xml:space="preserve">Zukaufkraftfutter incl. Mineralfutter </t>
  </si>
  <si>
    <t>Sonstige variable Kosten</t>
  </si>
  <si>
    <t>Variable Kosten insgesamt in €</t>
  </si>
  <si>
    <t>zusätzliche Fixkosten :</t>
  </si>
  <si>
    <t>anteilge Gemeinkosten</t>
  </si>
  <si>
    <t>Fixkosten : Maschinen Afa + Zins</t>
  </si>
  <si>
    <t>Gebäudekosten : Afa+Zinsansatz</t>
  </si>
  <si>
    <t>Lohnansatz -anspruch 8 Std. x 17,5 €</t>
  </si>
  <si>
    <t>Management u. Dokumentation</t>
  </si>
  <si>
    <t>Summe der Fixkosten (ansätze)</t>
  </si>
  <si>
    <t>Gesamtkosten in € je Kuh u. Jahr</t>
  </si>
  <si>
    <t>Es  werden 8 Std je Bulle und Mastperiode unterstellt ; dabei sind die Futterwerbung und</t>
  </si>
  <si>
    <t>die Gülleausfuhr eingeschlossen</t>
  </si>
  <si>
    <r>
      <rPr>
        <sz val="12"/>
        <color theme="1"/>
        <rFont val="Arial"/>
        <family val="2"/>
      </rPr>
      <t>Erzeuger-Schlachterlös    3,20</t>
    </r>
    <r>
      <rPr>
        <sz val="10"/>
        <color theme="1"/>
        <rFont val="Arial"/>
        <family val="2"/>
      </rPr>
      <t xml:space="preserve">      </t>
    </r>
    <r>
      <rPr>
        <sz val="12"/>
        <color theme="1"/>
        <rFont val="Arial"/>
        <family val="2"/>
      </rPr>
      <t xml:space="preserve">  </t>
    </r>
  </si>
  <si>
    <r>
      <rPr>
        <sz val="11"/>
        <color theme="1"/>
        <rFont val="Arial"/>
        <family val="2"/>
      </rPr>
      <t>in € je kg Schlachtgewicht :  3</t>
    </r>
    <r>
      <rPr>
        <sz val="12"/>
        <color theme="1"/>
        <rFont val="Arial"/>
        <family val="2"/>
      </rPr>
      <t>,25</t>
    </r>
  </si>
  <si>
    <t>Anmerkungen : das bleibt pro Std. übrig ; bei Vollkosten-Deckung und Neubau des Stalles</t>
  </si>
  <si>
    <t>Anmerkung : das bleibt pro Std. für den Betriebsleiter übrig im Lohnarbeitsbetrieb</t>
  </si>
  <si>
    <t>Anmerkung : das bleibt pro Std. für den Kapitalgeber übrig ; im fremdfinanzierten Lohnarbeitsbetrieb</t>
  </si>
  <si>
    <r>
      <rPr>
        <b/>
        <sz val="12"/>
        <color theme="1"/>
        <rFont val="Arial"/>
        <family val="2"/>
      </rPr>
      <t xml:space="preserve">Weitere Anmerkungen : </t>
    </r>
    <r>
      <rPr>
        <sz val="11"/>
        <color theme="1"/>
        <rFont val="Arial"/>
        <family val="2"/>
      </rPr>
      <t>Sowohl die variablen - als auch die</t>
    </r>
  </si>
  <si>
    <r>
      <rPr>
        <b/>
        <i/>
        <sz val="12"/>
        <color theme="1"/>
        <rFont val="Arial"/>
        <family val="2"/>
      </rPr>
      <t>Janinhoff ; A.</t>
    </r>
    <r>
      <rPr>
        <sz val="12"/>
        <color theme="1"/>
        <rFont val="Arial"/>
        <family val="2"/>
      </rPr>
      <t xml:space="preserve"> ; Januar 2017</t>
    </r>
  </si>
  <si>
    <t>fixen - Kosten können in einem gut geführten Beitrieb um 5 - 15 %</t>
  </si>
  <si>
    <r>
      <rPr>
        <b/>
        <sz val="12"/>
        <color theme="1"/>
        <rFont val="Arial"/>
        <family val="2"/>
      </rPr>
      <t>59 269 Beckum</t>
    </r>
    <r>
      <rPr>
        <sz val="12"/>
        <color theme="1"/>
        <rFont val="Arial"/>
        <family val="2"/>
      </rPr>
      <t xml:space="preserve"> , Westf.</t>
    </r>
  </si>
  <si>
    <t>niedriger sein !</t>
  </si>
  <si>
    <t>Agrardaten-Analysen</t>
  </si>
  <si>
    <r>
      <rPr>
        <b/>
        <sz val="9"/>
        <color rgb="FFFF0000"/>
        <rFont val="Arial"/>
        <family val="2"/>
      </rPr>
      <t>Achtung :</t>
    </r>
    <r>
      <rPr>
        <b/>
        <sz val="9"/>
        <color theme="1"/>
        <rFont val="Arial"/>
        <family val="2"/>
      </rPr>
      <t xml:space="preserve"> Bei einer Änderung der Kosten um 50 € je Bulle ; verändert sich die Entlohnung der Std. um 6,25 € !</t>
    </r>
  </si>
  <si>
    <t>Durchschnittsbetrieb : Bullenmast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</si>
</sst>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;[Red]\-0.0\ "/>
  </numFmts>
  <fonts count="17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C00000"/>
      <name val="Arial"/>
      <family val="2"/>
    </font>
    <font>
      <b/>
      <sz val="14"/>
      <color theme="1"/>
      <name val="Arial"/>
      <family val="2"/>
    </font>
    <font>
      <sz val="14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Dashed">
        <color indexed="64"/>
      </bottom>
      <diagonal/>
    </border>
    <border>
      <left/>
      <right/>
      <top style="dott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7" fillId="0" borderId="9" xfId="0" applyFont="1" applyBorder="1"/>
    <xf numFmtId="0" fontId="8" fillId="0" borderId="4" xfId="0" applyFont="1" applyBorder="1"/>
    <xf numFmtId="0" fontId="0" fillId="0" borderId="13" xfId="0" applyBorder="1"/>
    <xf numFmtId="0" fontId="0" fillId="3" borderId="13" xfId="0" applyFill="1" applyBorder="1"/>
    <xf numFmtId="0" fontId="0" fillId="4" borderId="13" xfId="0" applyFill="1" applyBorder="1"/>
    <xf numFmtId="0" fontId="0" fillId="5" borderId="5" xfId="0" applyFill="1" applyBorder="1"/>
    <xf numFmtId="0" fontId="7" fillId="0" borderId="14" xfId="0" applyFont="1" applyBorder="1"/>
    <xf numFmtId="3" fontId="2" fillId="0" borderId="15" xfId="0" applyNumberFormat="1" applyFont="1" applyBorder="1"/>
    <xf numFmtId="3" fontId="2" fillId="3" borderId="15" xfId="0" applyNumberFormat="1" applyFont="1" applyFill="1" applyBorder="1"/>
    <xf numFmtId="3" fontId="2" fillId="4" borderId="15" xfId="0" applyNumberFormat="1" applyFont="1" applyFill="1" applyBorder="1"/>
    <xf numFmtId="3" fontId="2" fillId="5" borderId="16" xfId="0" applyNumberFormat="1" applyFont="1" applyFill="1" applyBorder="1"/>
    <xf numFmtId="0" fontId="7" fillId="0" borderId="4" xfId="0" applyFont="1" applyBorder="1"/>
    <xf numFmtId="0" fontId="10" fillId="0" borderId="4" xfId="0" applyFont="1" applyBorder="1"/>
    <xf numFmtId="0" fontId="7" fillId="0" borderId="17" xfId="0" applyFont="1" applyBorder="1"/>
    <xf numFmtId="3" fontId="2" fillId="0" borderId="18" xfId="0" applyNumberFormat="1" applyFont="1" applyBorder="1"/>
    <xf numFmtId="3" fontId="2" fillId="3" borderId="18" xfId="0" applyNumberFormat="1" applyFont="1" applyFill="1" applyBorder="1"/>
    <xf numFmtId="3" fontId="2" fillId="4" borderId="18" xfId="0" applyNumberFormat="1" applyFont="1" applyFill="1" applyBorder="1"/>
    <xf numFmtId="3" fontId="2" fillId="5" borderId="19" xfId="0" applyNumberFormat="1" applyFont="1" applyFill="1" applyBorder="1"/>
    <xf numFmtId="164" fontId="0" fillId="0" borderId="13" xfId="0" applyNumberFormat="1" applyBorder="1"/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5" borderId="26" xfId="0" applyNumberFormat="1" applyFill="1" applyBorder="1"/>
    <xf numFmtId="0" fontId="0" fillId="0" borderId="4" xfId="0" applyBorder="1"/>
    <xf numFmtId="2" fontId="0" fillId="0" borderId="4" xfId="0" applyNumberFormat="1" applyBorder="1"/>
    <xf numFmtId="0" fontId="1" fillId="8" borderId="32" xfId="0" applyFont="1" applyFill="1" applyBorder="1"/>
    <xf numFmtId="0" fontId="0" fillId="0" borderId="1" xfId="0" applyBorder="1"/>
    <xf numFmtId="0" fontId="0" fillId="0" borderId="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2" fillId="0" borderId="4" xfId="0" applyFont="1" applyBorder="1"/>
    <xf numFmtId="0" fontId="0" fillId="0" borderId="0" xfId="0" applyBorder="1"/>
    <xf numFmtId="0" fontId="0" fillId="0" borderId="37" xfId="0" applyBorder="1"/>
    <xf numFmtId="0" fontId="0" fillId="0" borderId="38" xfId="0" applyBorder="1"/>
    <xf numFmtId="0" fontId="0" fillId="0" borderId="5" xfId="0" applyBorder="1"/>
    <xf numFmtId="0" fontId="12" fillId="0" borderId="40" xfId="0" applyFont="1" applyBorder="1" applyAlignment="1">
      <alignment horizontal="center"/>
    </xf>
    <xf numFmtId="0" fontId="16" fillId="0" borderId="42" xfId="0" applyFont="1" applyBorder="1"/>
    <xf numFmtId="0" fontId="0" fillId="0" borderId="40" xfId="0" applyBorder="1"/>
    <xf numFmtId="0" fontId="0" fillId="0" borderId="43" xfId="0" applyBorder="1"/>
    <xf numFmtId="0" fontId="0" fillId="10" borderId="13" xfId="0" applyFill="1" applyBorder="1"/>
    <xf numFmtId="3" fontId="2" fillId="10" borderId="15" xfId="0" applyNumberFormat="1" applyFont="1" applyFill="1" applyBorder="1"/>
    <xf numFmtId="3" fontId="2" fillId="10" borderId="18" xfId="0" applyNumberFormat="1" applyFont="1" applyFill="1" applyBorder="1"/>
    <xf numFmtId="164" fontId="0" fillId="10" borderId="13" xfId="0" applyNumberFormat="1" applyFill="1" applyBorder="1"/>
    <xf numFmtId="0" fontId="12" fillId="10" borderId="40" xfId="0" applyFont="1" applyFill="1" applyBorder="1"/>
    <xf numFmtId="0" fontId="7" fillId="10" borderId="39" xfId="0" applyFont="1" applyFill="1" applyBorder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10" fillId="6" borderId="14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4" fillId="9" borderId="29" xfId="0" applyFont="1" applyFill="1" applyBorder="1" applyAlignment="1">
      <alignment horizontal="center"/>
    </xf>
    <xf numFmtId="0" fontId="14" fillId="9" borderId="3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34" workbookViewId="0">
      <selection activeCell="C44" sqref="C44"/>
    </sheetView>
  </sheetViews>
  <sheetFormatPr baseColWidth="10" defaultRowHeight="15" x14ac:dyDescent="0.25"/>
  <cols>
    <col min="1" max="1" width="25" customWidth="1"/>
    <col min="2" max="8" width="7.6328125" customWidth="1"/>
  </cols>
  <sheetData>
    <row r="1" spans="1:8" ht="16.8" x14ac:dyDescent="0.3">
      <c r="A1" s="50" t="s">
        <v>0</v>
      </c>
      <c r="B1" s="51"/>
      <c r="C1" s="51"/>
      <c r="D1" s="51"/>
      <c r="E1" s="51"/>
      <c r="F1" s="51"/>
      <c r="G1" s="51"/>
      <c r="H1" s="52"/>
    </row>
    <row r="2" spans="1:8" ht="17.399999999999999" x14ac:dyDescent="0.3">
      <c r="A2" s="53" t="s">
        <v>1</v>
      </c>
      <c r="B2" s="54"/>
      <c r="C2" s="54"/>
      <c r="D2" s="54"/>
      <c r="E2" s="54"/>
      <c r="F2" s="54"/>
      <c r="G2" s="54"/>
      <c r="H2" s="55"/>
    </row>
    <row r="3" spans="1:8" ht="17.399999999999999" x14ac:dyDescent="0.3">
      <c r="A3" s="56" t="s">
        <v>2</v>
      </c>
      <c r="B3" s="57"/>
      <c r="C3" s="57"/>
      <c r="D3" s="57"/>
      <c r="E3" s="57"/>
      <c r="F3" s="57"/>
      <c r="G3" s="57"/>
      <c r="H3" s="58"/>
    </row>
    <row r="4" spans="1:8" ht="18" customHeight="1" thickBot="1" x14ac:dyDescent="0.3">
      <c r="A4" s="1" t="s">
        <v>3</v>
      </c>
      <c r="B4" s="59" t="s">
        <v>4</v>
      </c>
      <c r="C4" s="60"/>
      <c r="D4" s="60"/>
      <c r="E4" s="60"/>
      <c r="F4" s="60"/>
      <c r="G4" s="60"/>
      <c r="H4" s="61"/>
    </row>
    <row r="5" spans="1:8" ht="18" customHeight="1" x14ac:dyDescent="0.25">
      <c r="A5" s="2" t="s">
        <v>5</v>
      </c>
      <c r="B5" s="3">
        <v>400</v>
      </c>
      <c r="C5" s="3">
        <v>400</v>
      </c>
      <c r="D5" s="3">
        <v>400</v>
      </c>
      <c r="E5" s="41">
        <v>400</v>
      </c>
      <c r="F5" s="4">
        <v>400</v>
      </c>
      <c r="G5" s="5">
        <v>400</v>
      </c>
      <c r="H5" s="6">
        <v>400</v>
      </c>
    </row>
    <row r="6" spans="1:8" ht="18" customHeight="1" x14ac:dyDescent="0.25">
      <c r="A6" s="2" t="s">
        <v>6</v>
      </c>
      <c r="B6" s="3">
        <v>150</v>
      </c>
      <c r="C6" s="3">
        <v>150</v>
      </c>
      <c r="D6" s="3">
        <v>150</v>
      </c>
      <c r="E6" s="41">
        <v>150</v>
      </c>
      <c r="F6" s="4">
        <v>150</v>
      </c>
      <c r="G6" s="5">
        <v>150</v>
      </c>
      <c r="H6" s="6">
        <v>150</v>
      </c>
    </row>
    <row r="7" spans="1:8" ht="18" customHeight="1" x14ac:dyDescent="0.25">
      <c r="A7" s="2" t="s">
        <v>7</v>
      </c>
      <c r="B7" s="3">
        <v>200</v>
      </c>
      <c r="C7" s="3">
        <v>200</v>
      </c>
      <c r="D7" s="3">
        <v>200</v>
      </c>
      <c r="E7" s="41">
        <v>200</v>
      </c>
      <c r="F7" s="4">
        <v>200</v>
      </c>
      <c r="G7" s="5">
        <v>200</v>
      </c>
      <c r="H7" s="6">
        <v>200</v>
      </c>
    </row>
    <row r="8" spans="1:8" ht="18" customHeight="1" x14ac:dyDescent="0.25">
      <c r="A8" s="2" t="s">
        <v>8</v>
      </c>
      <c r="B8" s="3">
        <v>170</v>
      </c>
      <c r="C8" s="3">
        <v>170</v>
      </c>
      <c r="D8" s="3">
        <v>170</v>
      </c>
      <c r="E8" s="41">
        <v>170</v>
      </c>
      <c r="F8" s="4">
        <v>170</v>
      </c>
      <c r="G8" s="5">
        <v>170</v>
      </c>
      <c r="H8" s="6">
        <v>170</v>
      </c>
    </row>
    <row r="9" spans="1:8" ht="18" customHeight="1" thickBot="1" x14ac:dyDescent="0.3">
      <c r="A9" s="2" t="s">
        <v>9</v>
      </c>
      <c r="B9" s="3">
        <v>180</v>
      </c>
      <c r="C9" s="3">
        <v>180</v>
      </c>
      <c r="D9" s="3">
        <v>180</v>
      </c>
      <c r="E9" s="41">
        <v>180</v>
      </c>
      <c r="F9" s="4">
        <v>180</v>
      </c>
      <c r="G9" s="5">
        <v>180</v>
      </c>
      <c r="H9" s="6">
        <v>180</v>
      </c>
    </row>
    <row r="10" spans="1:8" ht="18" customHeight="1" thickBot="1" x14ac:dyDescent="0.35">
      <c r="A10" s="7" t="s">
        <v>10</v>
      </c>
      <c r="B10" s="8">
        <f>SUM(B5:B9)</f>
        <v>1100</v>
      </c>
      <c r="C10" s="8">
        <f t="shared" ref="C10:H10" si="0">SUM(C5:C9)</f>
        <v>1100</v>
      </c>
      <c r="D10" s="8">
        <f t="shared" si="0"/>
        <v>1100</v>
      </c>
      <c r="E10" s="42">
        <v>1100</v>
      </c>
      <c r="F10" s="9">
        <f t="shared" si="0"/>
        <v>1100</v>
      </c>
      <c r="G10" s="10">
        <f t="shared" si="0"/>
        <v>1100</v>
      </c>
      <c r="H10" s="11">
        <f t="shared" si="0"/>
        <v>1100</v>
      </c>
    </row>
    <row r="11" spans="1:8" ht="18" customHeight="1" x14ac:dyDescent="0.25">
      <c r="A11" s="12" t="s">
        <v>11</v>
      </c>
      <c r="B11" s="3"/>
      <c r="C11" s="3"/>
      <c r="D11" s="3"/>
      <c r="E11" s="41"/>
      <c r="F11" s="4"/>
      <c r="G11" s="5"/>
      <c r="H11" s="6"/>
    </row>
    <row r="12" spans="1:8" ht="18" customHeight="1" x14ac:dyDescent="0.25">
      <c r="A12" s="12" t="s">
        <v>12</v>
      </c>
      <c r="B12" s="3"/>
      <c r="C12" s="3">
        <v>120</v>
      </c>
      <c r="D12" s="3">
        <v>120</v>
      </c>
      <c r="E12" s="41">
        <v>120</v>
      </c>
      <c r="F12" s="4">
        <v>120</v>
      </c>
      <c r="G12" s="5">
        <v>120</v>
      </c>
      <c r="H12" s="6">
        <v>120</v>
      </c>
    </row>
    <row r="13" spans="1:8" ht="18" customHeight="1" x14ac:dyDescent="0.25">
      <c r="A13" s="12" t="s">
        <v>13</v>
      </c>
      <c r="B13" s="3"/>
      <c r="C13" s="3"/>
      <c r="D13" s="3">
        <v>120</v>
      </c>
      <c r="E13" s="41">
        <v>80</v>
      </c>
      <c r="F13" s="4">
        <v>120</v>
      </c>
      <c r="G13" s="5">
        <v>120</v>
      </c>
      <c r="H13" s="6">
        <v>120</v>
      </c>
    </row>
    <row r="14" spans="1:8" ht="18" customHeight="1" x14ac:dyDescent="0.25">
      <c r="A14" s="12" t="s">
        <v>14</v>
      </c>
      <c r="B14" s="3"/>
      <c r="C14" s="3"/>
      <c r="D14" s="3"/>
      <c r="E14" s="41">
        <v>150</v>
      </c>
      <c r="F14" s="4">
        <v>220</v>
      </c>
      <c r="G14" s="5">
        <v>220</v>
      </c>
      <c r="H14" s="6">
        <v>220</v>
      </c>
    </row>
    <row r="15" spans="1:8" ht="18" customHeight="1" x14ac:dyDescent="0.25">
      <c r="A15" s="13" t="s">
        <v>15</v>
      </c>
      <c r="B15" s="3"/>
      <c r="C15" s="3"/>
      <c r="D15" s="3"/>
      <c r="E15" s="41"/>
      <c r="F15" s="4"/>
      <c r="G15" s="5">
        <v>140</v>
      </c>
      <c r="H15" s="6">
        <v>140</v>
      </c>
    </row>
    <row r="16" spans="1:8" ht="18" customHeight="1" thickBot="1" x14ac:dyDescent="0.3">
      <c r="A16" s="12" t="s">
        <v>16</v>
      </c>
      <c r="B16" s="3"/>
      <c r="C16" s="3"/>
      <c r="D16" s="3"/>
      <c r="E16" s="41">
        <v>10</v>
      </c>
      <c r="F16" s="4"/>
      <c r="G16" s="5"/>
      <c r="H16" s="6">
        <v>20</v>
      </c>
    </row>
    <row r="17" spans="1:8" ht="18" customHeight="1" thickBot="1" x14ac:dyDescent="0.35">
      <c r="A17" s="7" t="s">
        <v>17</v>
      </c>
      <c r="B17" s="8">
        <f>SUM(B11:B16)</f>
        <v>0</v>
      </c>
      <c r="C17" s="8">
        <f t="shared" ref="C17:H17" si="1">SUM(C11:C16)</f>
        <v>120</v>
      </c>
      <c r="D17" s="8">
        <f t="shared" si="1"/>
        <v>240</v>
      </c>
      <c r="E17" s="42">
        <v>360</v>
      </c>
      <c r="F17" s="9">
        <f t="shared" si="1"/>
        <v>460</v>
      </c>
      <c r="G17" s="10">
        <f t="shared" si="1"/>
        <v>600</v>
      </c>
      <c r="H17" s="11">
        <f t="shared" si="1"/>
        <v>620</v>
      </c>
    </row>
    <row r="18" spans="1:8" ht="18" customHeight="1" thickBot="1" x14ac:dyDescent="0.35">
      <c r="A18" s="14" t="s">
        <v>18</v>
      </c>
      <c r="B18" s="15">
        <f>B10+B17</f>
        <v>1100</v>
      </c>
      <c r="C18" s="15">
        <f t="shared" ref="C18:H18" si="2">C10+C17</f>
        <v>1220</v>
      </c>
      <c r="D18" s="15">
        <f t="shared" si="2"/>
        <v>1340</v>
      </c>
      <c r="E18" s="43">
        <f t="shared" si="2"/>
        <v>1460</v>
      </c>
      <c r="F18" s="16">
        <f t="shared" si="2"/>
        <v>1560</v>
      </c>
      <c r="G18" s="17">
        <f t="shared" si="2"/>
        <v>1700</v>
      </c>
      <c r="H18" s="18">
        <f t="shared" si="2"/>
        <v>1720</v>
      </c>
    </row>
    <row r="19" spans="1:8" ht="18" customHeight="1" thickTop="1" x14ac:dyDescent="0.25">
      <c r="A19" s="62" t="s">
        <v>19</v>
      </c>
      <c r="B19" s="63"/>
      <c r="C19" s="63"/>
      <c r="D19" s="63"/>
      <c r="E19" s="63"/>
      <c r="F19" s="63"/>
      <c r="G19" s="63"/>
      <c r="H19" s="64"/>
    </row>
    <row r="20" spans="1:8" ht="18" customHeight="1" thickBot="1" x14ac:dyDescent="0.3">
      <c r="A20" s="47" t="s">
        <v>20</v>
      </c>
      <c r="B20" s="48"/>
      <c r="C20" s="48"/>
      <c r="D20" s="48"/>
      <c r="E20" s="48"/>
      <c r="F20" s="48"/>
      <c r="G20" s="48"/>
      <c r="H20" s="49"/>
    </row>
    <row r="21" spans="1:8" ht="18" customHeight="1" x14ac:dyDescent="0.25">
      <c r="A21" s="2" t="s">
        <v>21</v>
      </c>
      <c r="B21" s="19">
        <f>((720*3.22*0.585)-B18)/8</f>
        <v>32.032999999999987</v>
      </c>
      <c r="C21" s="19">
        <f t="shared" ref="C21:H21" si="3">((720*3.22*0.585)-C18)/8</f>
        <v>17.032999999999987</v>
      </c>
      <c r="D21" s="19">
        <f t="shared" si="3"/>
        <v>2.032999999999987</v>
      </c>
      <c r="E21" s="44">
        <f t="shared" si="3"/>
        <v>-12.967000000000013</v>
      </c>
      <c r="F21" s="20">
        <f t="shared" si="3"/>
        <v>-25.467000000000013</v>
      </c>
      <c r="G21" s="21">
        <f t="shared" si="3"/>
        <v>-42.967000000000013</v>
      </c>
      <c r="H21" s="22">
        <f t="shared" si="3"/>
        <v>-45.467000000000013</v>
      </c>
    </row>
    <row r="22" spans="1:8" ht="18" customHeight="1" x14ac:dyDescent="0.25">
      <c r="A22" s="23" t="s">
        <v>22</v>
      </c>
      <c r="B22" s="19">
        <f>((720*3.25*0.585)-B$18)/8</f>
        <v>33.612499999999983</v>
      </c>
      <c r="C22" s="19">
        <f t="shared" ref="C22:H22" si="4">((720*3.25*0.585)-C$18)/8</f>
        <v>18.612499999999983</v>
      </c>
      <c r="D22" s="19">
        <f t="shared" si="4"/>
        <v>3.6124999999999829</v>
      </c>
      <c r="E22" s="44">
        <f t="shared" si="4"/>
        <v>-11.387500000000017</v>
      </c>
      <c r="F22" s="20">
        <f t="shared" si="4"/>
        <v>-23.887500000000017</v>
      </c>
      <c r="G22" s="21">
        <f t="shared" si="4"/>
        <v>-41.387500000000017</v>
      </c>
      <c r="H22" s="22">
        <f t="shared" si="4"/>
        <v>-43.887500000000017</v>
      </c>
    </row>
    <row r="23" spans="1:8" ht="18" customHeight="1" x14ac:dyDescent="0.25">
      <c r="A23" s="24">
        <v>3.3</v>
      </c>
      <c r="B23" s="19">
        <f>((720*$A23*0.585)-B$18)/8</f>
        <v>36.244999999999976</v>
      </c>
      <c r="C23" s="19">
        <f t="shared" ref="C23:H33" si="5">((720*$A23*0.585)-C$18)/8</f>
        <v>21.244999999999976</v>
      </c>
      <c r="D23" s="19">
        <f t="shared" si="5"/>
        <v>6.2449999999999761</v>
      </c>
      <c r="E23" s="44">
        <f t="shared" si="5"/>
        <v>-8.7550000000000239</v>
      </c>
      <c r="F23" s="20">
        <f t="shared" si="5"/>
        <v>-21.255000000000024</v>
      </c>
      <c r="G23" s="21">
        <f t="shared" si="5"/>
        <v>-38.755000000000024</v>
      </c>
      <c r="H23" s="22">
        <f t="shared" si="5"/>
        <v>-41.255000000000024</v>
      </c>
    </row>
    <row r="24" spans="1:8" ht="18" customHeight="1" x14ac:dyDescent="0.25">
      <c r="A24" s="24">
        <v>3.35</v>
      </c>
      <c r="B24" s="19">
        <f t="shared" ref="B24:H33" si="6">((720*$A24*0.585)-B$18)/8</f>
        <v>38.877499999999998</v>
      </c>
      <c r="C24" s="19">
        <f t="shared" si="6"/>
        <v>23.877499999999998</v>
      </c>
      <c r="D24" s="19">
        <f t="shared" si="6"/>
        <v>8.8774999999999977</v>
      </c>
      <c r="E24" s="44">
        <f t="shared" si="5"/>
        <v>-6.1225000000000023</v>
      </c>
      <c r="F24" s="20">
        <f t="shared" si="6"/>
        <v>-18.622500000000002</v>
      </c>
      <c r="G24" s="21">
        <f t="shared" si="6"/>
        <v>-36.122500000000002</v>
      </c>
      <c r="H24" s="22">
        <f t="shared" si="6"/>
        <v>-38.622500000000002</v>
      </c>
    </row>
    <row r="25" spans="1:8" ht="18" customHeight="1" x14ac:dyDescent="0.25">
      <c r="A25" s="24">
        <v>3.4</v>
      </c>
      <c r="B25" s="19">
        <f t="shared" si="6"/>
        <v>41.509999999999991</v>
      </c>
      <c r="C25" s="19">
        <f t="shared" si="6"/>
        <v>26.509999999999991</v>
      </c>
      <c r="D25" s="19">
        <f t="shared" si="6"/>
        <v>11.509999999999991</v>
      </c>
      <c r="E25" s="44">
        <f t="shared" si="5"/>
        <v>-3.4900000000000091</v>
      </c>
      <c r="F25" s="20">
        <f t="shared" si="6"/>
        <v>-15.990000000000009</v>
      </c>
      <c r="G25" s="21">
        <f t="shared" si="6"/>
        <v>-33.490000000000009</v>
      </c>
      <c r="H25" s="22">
        <f t="shared" si="6"/>
        <v>-35.990000000000009</v>
      </c>
    </row>
    <row r="26" spans="1:8" ht="18" customHeight="1" x14ac:dyDescent="0.25">
      <c r="A26" s="24">
        <v>3.45</v>
      </c>
      <c r="B26" s="19">
        <f t="shared" si="6"/>
        <v>44.142499999999984</v>
      </c>
      <c r="C26" s="19">
        <f t="shared" si="6"/>
        <v>29.142499999999984</v>
      </c>
      <c r="D26" s="19">
        <f t="shared" si="6"/>
        <v>14.142499999999984</v>
      </c>
      <c r="E26" s="44">
        <f t="shared" si="5"/>
        <v>-0.85750000000001592</v>
      </c>
      <c r="F26" s="20">
        <f t="shared" si="6"/>
        <v>-13.357500000000016</v>
      </c>
      <c r="G26" s="21">
        <f t="shared" si="6"/>
        <v>-30.857500000000016</v>
      </c>
      <c r="H26" s="22">
        <f t="shared" si="6"/>
        <v>-33.357500000000016</v>
      </c>
    </row>
    <row r="27" spans="1:8" ht="18" customHeight="1" x14ac:dyDescent="0.25">
      <c r="A27" s="24">
        <v>3.5</v>
      </c>
      <c r="B27" s="19">
        <f t="shared" si="6"/>
        <v>46.774999999999977</v>
      </c>
      <c r="C27" s="19">
        <f t="shared" si="6"/>
        <v>31.774999999999977</v>
      </c>
      <c r="D27" s="19">
        <f t="shared" si="6"/>
        <v>16.774999999999977</v>
      </c>
      <c r="E27" s="44">
        <f t="shared" si="5"/>
        <v>1.7749999999999773</v>
      </c>
      <c r="F27" s="20">
        <f t="shared" si="6"/>
        <v>-10.725000000000023</v>
      </c>
      <c r="G27" s="21">
        <f t="shared" si="6"/>
        <v>-28.225000000000023</v>
      </c>
      <c r="H27" s="22">
        <f t="shared" si="6"/>
        <v>-30.725000000000023</v>
      </c>
    </row>
    <row r="28" spans="1:8" ht="18" customHeight="1" x14ac:dyDescent="0.25">
      <c r="A28" s="24">
        <v>3.55</v>
      </c>
      <c r="B28" s="19">
        <f t="shared" si="6"/>
        <v>49.407499999999999</v>
      </c>
      <c r="C28" s="19">
        <f t="shared" si="6"/>
        <v>34.407499999999999</v>
      </c>
      <c r="D28" s="19">
        <f t="shared" si="6"/>
        <v>19.407499999999999</v>
      </c>
      <c r="E28" s="44">
        <f t="shared" si="5"/>
        <v>4.4074999999999989</v>
      </c>
      <c r="F28" s="20">
        <f t="shared" si="6"/>
        <v>-8.0925000000000011</v>
      </c>
      <c r="G28" s="21">
        <f t="shared" si="6"/>
        <v>-25.592500000000001</v>
      </c>
      <c r="H28" s="22">
        <f t="shared" si="6"/>
        <v>-28.092500000000001</v>
      </c>
    </row>
    <row r="29" spans="1:8" ht="18" customHeight="1" x14ac:dyDescent="0.25">
      <c r="A29" s="24">
        <v>3.6</v>
      </c>
      <c r="B29" s="19">
        <f t="shared" si="6"/>
        <v>52.039999999999992</v>
      </c>
      <c r="C29" s="19">
        <f t="shared" si="6"/>
        <v>37.039999999999992</v>
      </c>
      <c r="D29" s="19">
        <f t="shared" si="6"/>
        <v>22.039999999999992</v>
      </c>
      <c r="E29" s="44">
        <f t="shared" si="5"/>
        <v>7.039999999999992</v>
      </c>
      <c r="F29" s="20">
        <f t="shared" si="6"/>
        <v>-5.460000000000008</v>
      </c>
      <c r="G29" s="21">
        <f t="shared" si="6"/>
        <v>-22.960000000000008</v>
      </c>
      <c r="H29" s="22">
        <f t="shared" si="6"/>
        <v>-25.460000000000008</v>
      </c>
    </row>
    <row r="30" spans="1:8" ht="18" customHeight="1" x14ac:dyDescent="0.25">
      <c r="A30" s="24">
        <v>3.65</v>
      </c>
      <c r="B30" s="19">
        <f t="shared" si="6"/>
        <v>54.672499999999985</v>
      </c>
      <c r="C30" s="19">
        <f t="shared" si="6"/>
        <v>39.672499999999985</v>
      </c>
      <c r="D30" s="19">
        <f t="shared" si="6"/>
        <v>24.672499999999985</v>
      </c>
      <c r="E30" s="44">
        <f t="shared" si="5"/>
        <v>9.6724999999999852</v>
      </c>
      <c r="F30" s="20">
        <f t="shared" si="6"/>
        <v>-2.8275000000000148</v>
      </c>
      <c r="G30" s="21">
        <f t="shared" si="6"/>
        <v>-20.327500000000015</v>
      </c>
      <c r="H30" s="22">
        <f t="shared" si="6"/>
        <v>-22.827500000000015</v>
      </c>
    </row>
    <row r="31" spans="1:8" ht="18" customHeight="1" x14ac:dyDescent="0.25">
      <c r="A31" s="24">
        <v>3.7</v>
      </c>
      <c r="B31" s="19">
        <f t="shared" si="6"/>
        <v>57.304999999999978</v>
      </c>
      <c r="C31" s="19">
        <f t="shared" si="6"/>
        <v>42.304999999999978</v>
      </c>
      <c r="D31" s="19">
        <f t="shared" si="6"/>
        <v>27.304999999999978</v>
      </c>
      <c r="E31" s="44">
        <f t="shared" si="5"/>
        <v>12.304999999999978</v>
      </c>
      <c r="F31" s="20">
        <f t="shared" si="6"/>
        <v>-0.1950000000000216</v>
      </c>
      <c r="G31" s="21">
        <f t="shared" si="6"/>
        <v>-17.695000000000022</v>
      </c>
      <c r="H31" s="22">
        <f t="shared" si="6"/>
        <v>-20.195000000000022</v>
      </c>
    </row>
    <row r="32" spans="1:8" ht="18" customHeight="1" x14ac:dyDescent="0.25">
      <c r="A32" s="24">
        <v>3.75</v>
      </c>
      <c r="B32" s="19">
        <f t="shared" si="6"/>
        <v>59.9375</v>
      </c>
      <c r="C32" s="19">
        <f t="shared" si="6"/>
        <v>44.9375</v>
      </c>
      <c r="D32" s="19">
        <f t="shared" si="6"/>
        <v>29.9375</v>
      </c>
      <c r="E32" s="44">
        <f t="shared" si="5"/>
        <v>14.9375</v>
      </c>
      <c r="F32" s="20">
        <f t="shared" si="6"/>
        <v>2.4375</v>
      </c>
      <c r="G32" s="21">
        <f t="shared" si="6"/>
        <v>-15.0625</v>
      </c>
      <c r="H32" s="22">
        <f t="shared" si="6"/>
        <v>-17.5625</v>
      </c>
    </row>
    <row r="33" spans="1:8" ht="18" customHeight="1" thickBot="1" x14ac:dyDescent="0.3">
      <c r="A33" s="24">
        <v>3.8</v>
      </c>
      <c r="B33" s="19">
        <f t="shared" si="6"/>
        <v>62.569999999999993</v>
      </c>
      <c r="C33" s="19">
        <f t="shared" si="6"/>
        <v>47.569999999999993</v>
      </c>
      <c r="D33" s="19">
        <f t="shared" si="6"/>
        <v>32.569999999999993</v>
      </c>
      <c r="E33" s="44">
        <f t="shared" si="5"/>
        <v>17.569999999999993</v>
      </c>
      <c r="F33" s="20">
        <f t="shared" si="6"/>
        <v>5.0699999999999932</v>
      </c>
      <c r="G33" s="21">
        <f t="shared" si="6"/>
        <v>-12.430000000000007</v>
      </c>
      <c r="H33" s="22">
        <f t="shared" si="6"/>
        <v>-14.930000000000007</v>
      </c>
    </row>
    <row r="34" spans="1:8" ht="18" customHeight="1" thickBot="1" x14ac:dyDescent="0.3">
      <c r="A34" s="65" t="s">
        <v>32</v>
      </c>
      <c r="B34" s="66"/>
      <c r="C34" s="66"/>
      <c r="D34" s="66"/>
      <c r="E34" s="66"/>
      <c r="F34" s="66"/>
      <c r="G34" s="66"/>
      <c r="H34" s="67"/>
    </row>
    <row r="35" spans="1:8" ht="18" customHeight="1" thickBot="1" x14ac:dyDescent="0.3">
      <c r="A35" s="68" t="s">
        <v>23</v>
      </c>
      <c r="B35" s="69"/>
      <c r="C35" s="69"/>
      <c r="D35" s="69"/>
      <c r="E35" s="69"/>
      <c r="F35" s="69"/>
      <c r="G35" s="69"/>
      <c r="H35" s="70"/>
    </row>
    <row r="36" spans="1:8" ht="18" customHeight="1" thickBot="1" x14ac:dyDescent="0.3">
      <c r="A36" s="71" t="s">
        <v>24</v>
      </c>
      <c r="B36" s="72"/>
      <c r="C36" s="72"/>
      <c r="D36" s="72"/>
      <c r="E36" s="72"/>
      <c r="F36" s="72"/>
      <c r="G36" s="73"/>
      <c r="H36" s="25"/>
    </row>
    <row r="37" spans="1:8" ht="18" customHeight="1" thickBot="1" x14ac:dyDescent="0.3">
      <c r="A37" s="74" t="s">
        <v>25</v>
      </c>
      <c r="B37" s="75"/>
      <c r="C37" s="75"/>
      <c r="D37" s="75"/>
      <c r="E37" s="76"/>
      <c r="F37" s="76"/>
      <c r="G37" s="76"/>
      <c r="H37" s="77"/>
    </row>
    <row r="38" spans="1:8" ht="19.95" customHeight="1" x14ac:dyDescent="0.3">
      <c r="A38" s="26" t="s">
        <v>26</v>
      </c>
      <c r="B38" s="27"/>
      <c r="C38" s="27"/>
      <c r="D38" s="28"/>
      <c r="E38" s="33"/>
      <c r="F38" s="29" t="s">
        <v>27</v>
      </c>
      <c r="G38" s="30"/>
      <c r="H38" s="31"/>
    </row>
    <row r="39" spans="1:8" ht="19.95" customHeight="1" x14ac:dyDescent="0.3">
      <c r="A39" s="32" t="s">
        <v>28</v>
      </c>
      <c r="B39" s="33"/>
      <c r="C39" s="33"/>
      <c r="D39" s="34"/>
      <c r="E39" s="33"/>
      <c r="F39" s="35" t="s">
        <v>29</v>
      </c>
      <c r="G39" s="33"/>
      <c r="H39" s="36"/>
    </row>
    <row r="40" spans="1:8" ht="19.95" customHeight="1" thickBot="1" x14ac:dyDescent="0.35">
      <c r="A40" s="46" t="s">
        <v>33</v>
      </c>
      <c r="B40" s="45"/>
      <c r="C40" s="78" t="s">
        <v>30</v>
      </c>
      <c r="D40" s="79"/>
      <c r="E40" s="37"/>
      <c r="F40" s="38" t="s">
        <v>31</v>
      </c>
      <c r="G40" s="39"/>
      <c r="H40" s="40"/>
    </row>
  </sheetData>
  <mergeCells count="11">
    <mergeCell ref="A34:H34"/>
    <mergeCell ref="A35:H35"/>
    <mergeCell ref="A36:G36"/>
    <mergeCell ref="A37:H37"/>
    <mergeCell ref="C40:D40"/>
    <mergeCell ref="A20:H20"/>
    <mergeCell ref="A1:H1"/>
    <mergeCell ref="A2:H2"/>
    <mergeCell ref="A3:H3"/>
    <mergeCell ref="B4:H4"/>
    <mergeCell ref="A19:H19"/>
  </mergeCells>
  <printOptions horizontalCentered="1"/>
  <pageMargins left="0.47244094488188981" right="0.47244094488188981" top="0.59055118110236227" bottom="0.59055118110236227" header="0.19685039370078741" footer="0.1968503937007874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Janinhoff</dc:creator>
  <cp:lastModifiedBy>Janinhoff</cp:lastModifiedBy>
  <cp:lastPrinted>2017-01-29T16:31:31Z</cp:lastPrinted>
  <dcterms:created xsi:type="dcterms:W3CDTF">2017-01-29T16:30:38Z</dcterms:created>
  <dcterms:modified xsi:type="dcterms:W3CDTF">2017-01-31T13:52:47Z</dcterms:modified>
</cp:coreProperties>
</file>